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2)" sheetId="3" r:id="rId1"/>
  </sheets>
  <definedNames>
    <definedName name="_xlnm.Print_Area" localSheetId="0">'Sheet1 (2)'!$A$1:$N$32</definedName>
  </definedNames>
  <calcPr calcId="144525"/>
</workbook>
</file>

<file path=xl/sharedStrings.xml><?xml version="1.0" encoding="utf-8"?>
<sst xmlns="http://schemas.openxmlformats.org/spreadsheetml/2006/main" count="24" uniqueCount="22">
  <si>
    <t>宜来二期项目水泥采购固化清单</t>
  </si>
  <si>
    <t>序号</t>
  </si>
  <si>
    <t>名称</t>
  </si>
  <si>
    <t>规格</t>
  </si>
  <si>
    <t>单位</t>
  </si>
  <si>
    <t>数量</t>
  </si>
  <si>
    <t>不含税信息价P1（元）</t>
  </si>
  <si>
    <t>报价</t>
  </si>
  <si>
    <t>不含税优惠价P2（元）</t>
  </si>
  <si>
    <r>
      <rPr>
        <b/>
        <sz val="9"/>
        <rFont val="宋体"/>
        <charset val="134"/>
      </rPr>
      <t>不含税到位价</t>
    </r>
    <r>
      <rPr>
        <b/>
        <sz val="9"/>
        <color rgb="FFFF0000"/>
        <rFont val="宋体"/>
        <charset val="134"/>
      </rPr>
      <t>=P1+P2</t>
    </r>
    <r>
      <rPr>
        <b/>
        <sz val="9"/>
        <rFont val="宋体"/>
        <charset val="134"/>
      </rPr>
      <t>（元）</t>
    </r>
  </si>
  <si>
    <t>不含税合计（元）</t>
  </si>
  <si>
    <t>税率%</t>
  </si>
  <si>
    <t>含税优惠价（元）</t>
  </si>
  <si>
    <t>含税到位价（元）</t>
  </si>
  <si>
    <t>含税合计（元）</t>
  </si>
  <si>
    <t>备注</t>
  </si>
  <si>
    <t>水泥</t>
  </si>
  <si>
    <t>PO42.5普通硅酸盐散装，质量标准详见下图</t>
  </si>
  <si>
    <t>吨</t>
  </si>
  <si>
    <t>送货地点：宜来二期项目，送至采购方指定地点（分批次供货）。
散装水泥：1.附属一工区（五峰）；2.附属二工区（湾潭）
袋装水泥：1.基层一工区(五峰县渔洋关镇小湾）；2.基层二工区（后河互通）；3.基层三工区（湾潭镇宜来高速服务区）</t>
  </si>
  <si>
    <t>PO42.5普通硅酸盐袋装，质量标准详见下图</t>
  </si>
  <si>
    <r>
      <rPr>
        <sz val="8"/>
        <color theme="1"/>
        <rFont val="宋体"/>
        <charset val="134"/>
      </rPr>
      <t>备注</t>
    </r>
    <r>
      <rPr>
        <sz val="8"/>
        <color rgb="FFFF0000"/>
        <rFont val="宋体"/>
        <charset val="134"/>
      </rPr>
      <t xml:space="preserve">                                                                   </t>
    </r>
    <r>
      <rPr>
        <sz val="8"/>
        <color theme="1"/>
        <rFont val="宋体"/>
        <charset val="134"/>
      </rPr>
      <t xml:space="preserve">                                                                                                                                                                                                    </t>
    </r>
    <r>
      <rPr>
        <sz val="8"/>
        <color rgb="FFFF0000"/>
        <rFont val="宋体"/>
        <charset val="134"/>
      </rPr>
      <t xml:space="preserve">                                                      </t>
    </r>
    <r>
      <rPr>
        <sz val="8"/>
        <color theme="1"/>
        <rFont val="宋体"/>
        <charset val="134"/>
      </rPr>
      <t xml:space="preserve">                                                                                                                                        </t>
    </r>
    <r>
      <rPr>
        <sz val="8"/>
        <rFont val="宋体"/>
        <charset val="134"/>
      </rPr>
      <t>1.合同执行浮动单价，含税结算单价=含税信息价+不含税优惠价*（1+增值税税率），含税结算单价中信息价为</t>
    </r>
    <r>
      <rPr>
        <sz val="8"/>
        <color rgb="FFFF0000"/>
        <rFont val="宋体"/>
        <charset val="134"/>
      </rPr>
      <t>下单当天</t>
    </r>
    <r>
      <rPr>
        <sz val="8"/>
        <rFont val="宋体"/>
        <charset val="134"/>
      </rPr>
      <t>“数字水泥”网公示的宜昌地区</t>
    </r>
    <r>
      <rPr>
        <sz val="8"/>
        <color rgb="FFFF0000"/>
        <rFont val="宋体"/>
        <charset val="134"/>
      </rPr>
      <t>对应型号规格水泥市场参考价</t>
    </r>
    <r>
      <rPr>
        <sz val="8"/>
        <rFont val="宋体"/>
        <charset val="134"/>
      </rPr>
      <t>。                                                                                                                                                           2.含增值税到位价格包含但不限于原材料、加工费、运输费、装卸费、首次外委检测费用、利润、税费等完成该成品材料供应相关的全部费用。                                                                                                                                                            3.为方便报价，信息价暂以</t>
    </r>
    <r>
      <rPr>
        <sz val="8"/>
        <color rgb="FFFF0000"/>
        <rFont val="宋体"/>
        <charset val="134"/>
      </rPr>
      <t>2024年8月6日</t>
    </r>
    <r>
      <rPr>
        <sz val="8"/>
        <rFont val="宋体"/>
        <charset val="134"/>
      </rPr>
      <t>当天“数字水泥”网公示的</t>
    </r>
    <r>
      <rPr>
        <sz val="8"/>
        <color rgb="FFFF0000"/>
        <rFont val="宋体"/>
        <charset val="134"/>
      </rPr>
      <t>宜昌地区对应型号规格水泥市场价格</t>
    </r>
    <r>
      <rPr>
        <sz val="8"/>
        <rFont val="宋体"/>
        <charset val="134"/>
      </rPr>
      <t>进行参考报价，合同结算时以</t>
    </r>
    <r>
      <rPr>
        <sz val="8"/>
        <color rgb="FFFF0000"/>
        <rFont val="宋体"/>
        <charset val="134"/>
      </rPr>
      <t>下单当天市场参考价进行参考</t>
    </r>
    <r>
      <rPr>
        <sz val="8"/>
        <rFont val="宋体"/>
        <charset val="134"/>
      </rPr>
      <t>。                                                                                                                                                                                               4.供货数量为暂定数量，乙方不得以此数量与甲方发生任何经济与法律纠纷，并要满足甲方施工现场的需要。                                                                                                                                                                                           5.最终结算数量以甲方最终签收的实际数量为准，申请单位不得以暂定数量或暂定总金额为依据要求甲方支付任何款项                                                                                                                                                                                                                                                                                                   6.</t>
    </r>
    <r>
      <rPr>
        <sz val="8"/>
        <color rgb="FFFF0000"/>
        <rFont val="宋体"/>
        <charset val="134"/>
      </rPr>
      <t>若当天无信息价，则取前一天最近一期信息价为结算网价，一天公布多次信息价的以当天发布的最后一次信息价为准</t>
    </r>
    <r>
      <rPr>
        <sz val="8"/>
        <rFont val="宋体"/>
        <charset val="134"/>
      </rPr>
      <t>。</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</si>
</sst>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000_);[Red]\(0.000\)"/>
    <numFmt numFmtId="179" formatCode="0_ "/>
  </numFmts>
  <fonts count="32">
    <font>
      <sz val="11"/>
      <color theme="1"/>
      <name val="宋体"/>
      <charset val="134"/>
      <scheme val="minor"/>
    </font>
    <font>
      <sz val="9"/>
      <color theme="1"/>
      <name val="宋体"/>
      <charset val="134"/>
    </font>
    <font>
      <sz val="16"/>
      <color rgb="FF000000"/>
      <name val="宋体"/>
      <charset val="134"/>
    </font>
    <font>
      <b/>
      <sz val="10"/>
      <color theme="1"/>
      <name val="宋体"/>
      <charset val="134"/>
    </font>
    <font>
      <b/>
      <sz val="9"/>
      <color rgb="FF000000"/>
      <name val="宋体"/>
      <charset val="134"/>
    </font>
    <font>
      <b/>
      <sz val="9"/>
      <name val="宋体"/>
      <charset val="134"/>
    </font>
    <font>
      <sz val="8"/>
      <color theme="1"/>
      <name val="宋体"/>
      <charset val="134"/>
      <scheme val="minor"/>
    </font>
    <font>
      <sz val="8"/>
      <color rgb="FF000000"/>
      <name val="宋体"/>
      <charset val="134"/>
    </font>
    <font>
      <sz val="8"/>
      <name val="宋体"/>
      <charset val="134"/>
    </font>
    <font>
      <sz val="8"/>
      <color theme="1"/>
      <name val="宋体"/>
      <charset val="134"/>
    </font>
    <font>
      <sz val="16"/>
      <color theme="1"/>
      <name val="宋体"/>
      <charset val="134"/>
    </font>
    <font>
      <sz val="8"/>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9"/>
      <color rgb="FFFF0000"/>
      <name val="宋体"/>
      <charset val="134"/>
    </font>
  </fonts>
  <fills count="35">
    <fill>
      <patternFill patternType="none"/>
    </fill>
    <fill>
      <patternFill patternType="gray125"/>
    </fill>
    <fill>
      <patternFill patternType="solid">
        <fgColor theme="9" tint="0.8"/>
        <bgColor indexed="64"/>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4" borderId="0" applyNumberFormat="0" applyBorder="0" applyAlignment="0" applyProtection="0">
      <alignment vertical="center"/>
    </xf>
    <xf numFmtId="0" fontId="13" fillId="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5" fillId="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9" borderId="9" applyNumberFormat="0" applyFont="0" applyAlignment="0" applyProtection="0">
      <alignment vertical="center"/>
    </xf>
    <xf numFmtId="0" fontId="15" fillId="10"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15" fillId="11" borderId="0" applyNumberFormat="0" applyBorder="0" applyAlignment="0" applyProtection="0">
      <alignment vertical="center"/>
    </xf>
    <xf numFmtId="0" fontId="18" fillId="0" borderId="11" applyNumberFormat="0" applyFill="0" applyAlignment="0" applyProtection="0">
      <alignment vertical="center"/>
    </xf>
    <xf numFmtId="0" fontId="15" fillId="12" borderId="0" applyNumberFormat="0" applyBorder="0" applyAlignment="0" applyProtection="0">
      <alignment vertical="center"/>
    </xf>
    <xf numFmtId="0" fontId="24" fillId="13" borderId="12" applyNumberFormat="0" applyAlignment="0" applyProtection="0">
      <alignment vertical="center"/>
    </xf>
    <xf numFmtId="0" fontId="25" fillId="13" borderId="8" applyNumberFormat="0" applyAlignment="0" applyProtection="0">
      <alignment vertical="center"/>
    </xf>
    <xf numFmtId="0" fontId="26" fillId="14" borderId="13" applyNumberFormat="0" applyAlignment="0" applyProtection="0">
      <alignment vertical="center"/>
    </xf>
    <xf numFmtId="0" fontId="12" fillId="15" borderId="0" applyNumberFormat="0" applyBorder="0" applyAlignment="0" applyProtection="0">
      <alignment vertical="center"/>
    </xf>
    <xf numFmtId="0" fontId="15" fillId="16" borderId="0" applyNumberFormat="0" applyBorder="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12" fillId="19" borderId="0" applyNumberFormat="0" applyBorder="0" applyAlignment="0" applyProtection="0">
      <alignment vertical="center"/>
    </xf>
    <xf numFmtId="0" fontId="15"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2" fillId="30"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2" fillId="33" borderId="0" applyNumberFormat="0" applyBorder="0" applyAlignment="0" applyProtection="0">
      <alignment vertical="center"/>
    </xf>
    <xf numFmtId="0" fontId="15" fillId="34" borderId="0" applyNumberFormat="0" applyBorder="0" applyAlignment="0" applyProtection="0">
      <alignment vertical="center"/>
    </xf>
  </cellStyleXfs>
  <cellXfs count="33">
    <xf numFmtId="0" fontId="0" fillId="0" borderId="0" xfId="0">
      <alignment vertical="center"/>
    </xf>
    <xf numFmtId="0" fontId="1" fillId="0" borderId="0" xfId="0" applyFont="1" applyFill="1" applyAlignment="1">
      <alignment horizontal="center" vertical="center"/>
    </xf>
    <xf numFmtId="176" fontId="1" fillId="0" borderId="0" xfId="0" applyNumberFormat="1" applyFont="1" applyFill="1" applyAlignment="1">
      <alignment horizontal="center" vertical="center"/>
    </xf>
    <xf numFmtId="0" fontId="1" fillId="0" borderId="0" xfId="0" applyNumberFormat="1" applyFont="1" applyFill="1" applyAlignment="1">
      <alignment horizontal="center" vertical="center"/>
    </xf>
    <xf numFmtId="176"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Fill="1" applyBorder="1" applyAlignment="1">
      <alignment horizontal="center" vertical="center"/>
    </xf>
    <xf numFmtId="177"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xf>
    <xf numFmtId="178" fontId="7" fillId="0" borderId="1" xfId="0" applyNumberFormat="1" applyFont="1" applyFill="1" applyBorder="1" applyAlignment="1">
      <alignment horizontal="center" vertical="center"/>
    </xf>
    <xf numFmtId="176" fontId="8" fillId="0" borderId="1" xfId="0" applyNumberFormat="1" applyFont="1" applyFill="1" applyBorder="1" applyAlignment="1">
      <alignment horizontal="center" vertical="center" wrapText="1"/>
    </xf>
    <xf numFmtId="176" fontId="8" fillId="3" borderId="1" xfId="0" applyNumberFormat="1" applyFont="1" applyFill="1" applyBorder="1" applyAlignment="1">
      <alignment horizontal="center" vertical="center" wrapText="1"/>
    </xf>
    <xf numFmtId="176" fontId="8" fillId="2"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left" vertical="center" wrapText="1"/>
    </xf>
    <xf numFmtId="176" fontId="1" fillId="0" borderId="0" xfId="0" applyNumberFormat="1" applyFont="1" applyFill="1" applyAlignment="1" applyProtection="1">
      <alignment horizontal="center" vertical="center"/>
      <protection locked="0"/>
    </xf>
    <xf numFmtId="0" fontId="10" fillId="0" borderId="1" xfId="0" applyFont="1" applyFill="1" applyBorder="1" applyAlignment="1">
      <alignment horizontal="center" vertical="center"/>
    </xf>
    <xf numFmtId="0" fontId="4" fillId="0" borderId="6"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9" fontId="8" fillId="3"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6" fontId="11" fillId="0" borderId="2" xfId="0" applyNumberFormat="1" applyFont="1" applyFill="1" applyBorder="1" applyAlignment="1">
      <alignment horizontal="left" vertical="center" wrapText="1"/>
    </xf>
    <xf numFmtId="176" fontId="9" fillId="0" borderId="7" xfId="0" applyNumberFormat="1" applyFont="1" applyFill="1" applyBorder="1" applyAlignment="1">
      <alignment horizontal="left" vertical="center" wrapText="1"/>
    </xf>
    <xf numFmtId="176" fontId="9" fillId="0" borderId="1" xfId="0" applyNumberFormat="1" applyFont="1" applyFill="1" applyBorder="1" applyAlignment="1">
      <alignment horizontal="center" vertical="center"/>
    </xf>
    <xf numFmtId="176" fontId="9" fillId="0" borderId="5" xfId="0" applyNumberFormat="1"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7</xdr:row>
      <xdr:rowOff>0</xdr:rowOff>
    </xdr:from>
    <xdr:to>
      <xdr:col>13</xdr:col>
      <xdr:colOff>186055</xdr:colOff>
      <xdr:row>20</xdr:row>
      <xdr:rowOff>147955</xdr:rowOff>
    </xdr:to>
    <xdr:pic>
      <xdr:nvPicPr>
        <xdr:cNvPr id="2" name="图片 1"/>
        <xdr:cNvPicPr>
          <a:picLocks noChangeAspect="1"/>
        </xdr:cNvPicPr>
      </xdr:nvPicPr>
      <xdr:blipFill>
        <a:blip r:embed="rId1"/>
        <a:stretch>
          <a:fillRect/>
        </a:stretch>
      </xdr:blipFill>
      <xdr:spPr>
        <a:xfrm>
          <a:off x="0" y="3987800"/>
          <a:ext cx="9105900" cy="6751955"/>
        </a:xfrm>
        <a:prstGeom prst="rect">
          <a:avLst/>
        </a:prstGeom>
        <a:noFill/>
        <a:ln w="9525">
          <a:noFill/>
        </a:ln>
      </xdr:spPr>
    </xdr:pic>
    <xdr:clientData/>
  </xdr:twoCellAnchor>
  <xdr:twoCellAnchor editAs="oneCell">
    <xdr:from>
      <xdr:col>0</xdr:col>
      <xdr:colOff>0</xdr:colOff>
      <xdr:row>21</xdr:row>
      <xdr:rowOff>0</xdr:rowOff>
    </xdr:from>
    <xdr:to>
      <xdr:col>7</xdr:col>
      <xdr:colOff>567055</xdr:colOff>
      <xdr:row>31</xdr:row>
      <xdr:rowOff>482600</xdr:rowOff>
    </xdr:to>
    <xdr:pic>
      <xdr:nvPicPr>
        <xdr:cNvPr id="4" name="图片 3"/>
        <xdr:cNvPicPr>
          <a:picLocks noChangeAspect="1"/>
        </xdr:cNvPicPr>
      </xdr:nvPicPr>
      <xdr:blipFill>
        <a:blip r:embed="rId2"/>
        <a:stretch>
          <a:fillRect/>
        </a:stretch>
      </xdr:blipFill>
      <xdr:spPr>
        <a:xfrm>
          <a:off x="0" y="11099800"/>
          <a:ext cx="5153025" cy="556260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8"/>
  <sheetViews>
    <sheetView tabSelected="1" view="pageBreakPreview" zoomScale="130" zoomScaleNormal="100" workbookViewId="0">
      <pane ySplit="3" topLeftCell="A4" activePane="bottomLeft" state="frozen"/>
      <selection/>
      <selection pane="bottomLeft" activeCell="N4" sqref="N4:N6"/>
    </sheetView>
  </sheetViews>
  <sheetFormatPr defaultColWidth="9.7" defaultRowHeight="40" customHeight="1" outlineLevelRow="7"/>
  <cols>
    <col min="1" max="1" width="6.05833333333333" style="2" customWidth="1"/>
    <col min="2" max="2" width="7.01666666666667" style="2" customWidth="1"/>
    <col min="3" max="3" width="15.0916666666667" style="2" customWidth="1"/>
    <col min="4" max="4" width="5.38333333333333" style="2" customWidth="1"/>
    <col min="5" max="6" width="8.75" style="3" customWidth="1"/>
    <col min="7" max="7" width="9.13333333333333" style="3" customWidth="1"/>
    <col min="8" max="8" width="11.1416666666667" style="3" customWidth="1"/>
    <col min="9" max="9" width="9.50833333333333" style="3" customWidth="1"/>
    <col min="10" max="10" width="6.70833333333333" style="3" customWidth="1"/>
    <col min="11" max="12" width="9.51666666666667" style="1" customWidth="1"/>
    <col min="13" max="13" width="10.4833333333333" style="1" customWidth="1"/>
    <col min="14" max="14" width="23.2666666666667" style="1" customWidth="1"/>
    <col min="15" max="16384" width="9.7" style="1"/>
  </cols>
  <sheetData>
    <row r="1" ht="46" customHeight="1" spans="1:14">
      <c r="A1" s="4" t="s">
        <v>0</v>
      </c>
      <c r="B1" s="4"/>
      <c r="C1" s="4"/>
      <c r="D1" s="4"/>
      <c r="E1" s="5"/>
      <c r="F1" s="5"/>
      <c r="G1" s="5"/>
      <c r="H1" s="5"/>
      <c r="I1" s="5"/>
      <c r="J1" s="5"/>
      <c r="K1" s="24"/>
      <c r="L1" s="24"/>
      <c r="M1" s="24"/>
      <c r="N1" s="24"/>
    </row>
    <row r="2" ht="28" customHeight="1" spans="1:14">
      <c r="A2" s="6" t="s">
        <v>1</v>
      </c>
      <c r="B2" s="7" t="s">
        <v>2</v>
      </c>
      <c r="C2" s="7" t="s">
        <v>3</v>
      </c>
      <c r="D2" s="6" t="s">
        <v>4</v>
      </c>
      <c r="E2" s="6" t="s">
        <v>5</v>
      </c>
      <c r="F2" s="7" t="s">
        <v>6</v>
      </c>
      <c r="G2" s="8" t="s">
        <v>7</v>
      </c>
      <c r="H2" s="9"/>
      <c r="I2" s="9"/>
      <c r="J2" s="9"/>
      <c r="K2" s="9"/>
      <c r="L2" s="9"/>
      <c r="M2" s="25"/>
      <c r="N2" s="24"/>
    </row>
    <row r="3" ht="39" customHeight="1" spans="1:14">
      <c r="A3" s="10"/>
      <c r="B3" s="11"/>
      <c r="C3" s="11"/>
      <c r="D3" s="10"/>
      <c r="E3" s="10"/>
      <c r="F3" s="11"/>
      <c r="G3" s="12" t="s">
        <v>8</v>
      </c>
      <c r="H3" s="13" t="s">
        <v>9</v>
      </c>
      <c r="I3" s="12" t="s">
        <v>10</v>
      </c>
      <c r="J3" s="12" t="s">
        <v>11</v>
      </c>
      <c r="K3" s="12" t="s">
        <v>12</v>
      </c>
      <c r="L3" s="12" t="s">
        <v>13</v>
      </c>
      <c r="M3" s="12" t="s">
        <v>14</v>
      </c>
      <c r="N3" s="26" t="s">
        <v>15</v>
      </c>
    </row>
    <row r="4" s="1" customFormat="1" ht="38" customHeight="1" spans="1:14">
      <c r="A4" s="14">
        <v>1</v>
      </c>
      <c r="B4" s="15" t="s">
        <v>16</v>
      </c>
      <c r="C4" s="15" t="s">
        <v>17</v>
      </c>
      <c r="D4" s="16" t="s">
        <v>18</v>
      </c>
      <c r="E4" s="17">
        <v>9000</v>
      </c>
      <c r="F4" s="18">
        <v>367.256637168142</v>
      </c>
      <c r="G4" s="19"/>
      <c r="H4" s="20">
        <f>F4+G4</f>
        <v>367.256637168142</v>
      </c>
      <c r="I4" s="18">
        <f>H4*E4</f>
        <v>3305309.73451328</v>
      </c>
      <c r="J4" s="27"/>
      <c r="K4" s="28">
        <f>G4*(1+J4/100)</f>
        <v>0</v>
      </c>
      <c r="L4" s="28">
        <f>H4*(1+J4/100)</f>
        <v>367.256637168142</v>
      </c>
      <c r="M4" s="28">
        <f>L4*E4</f>
        <v>3305309.73451328</v>
      </c>
      <c r="N4" s="29" t="s">
        <v>19</v>
      </c>
    </row>
    <row r="5" s="1" customFormat="1" ht="35" customHeight="1" spans="1:14">
      <c r="A5" s="14">
        <v>2</v>
      </c>
      <c r="B5" s="15" t="s">
        <v>16</v>
      </c>
      <c r="C5" s="15" t="s">
        <v>20</v>
      </c>
      <c r="D5" s="16" t="s">
        <v>18</v>
      </c>
      <c r="E5" s="17">
        <v>2000</v>
      </c>
      <c r="F5" s="18">
        <v>376.106194690266</v>
      </c>
      <c r="G5" s="19"/>
      <c r="H5" s="20">
        <f>F5+G5</f>
        <v>376.106194690266</v>
      </c>
      <c r="I5" s="18">
        <f>H5*E5</f>
        <v>752212.389380532</v>
      </c>
      <c r="J5" s="27"/>
      <c r="K5" s="28">
        <f>G5*(1+J5/100)</f>
        <v>0</v>
      </c>
      <c r="L5" s="28">
        <f>H5*(1+J5/100)</f>
        <v>376.106194690266</v>
      </c>
      <c r="M5" s="28">
        <f>L5*E5</f>
        <v>752212.389380532</v>
      </c>
      <c r="N5" s="30"/>
    </row>
    <row r="6" s="1" customFormat="1" ht="27" customHeight="1" spans="1:14">
      <c r="A6" s="21"/>
      <c r="B6" s="21"/>
      <c r="C6" s="21"/>
      <c r="D6" s="21"/>
      <c r="E6" s="18">
        <f>SUM(E4:E5)</f>
        <v>11000</v>
      </c>
      <c r="F6" s="18"/>
      <c r="G6" s="18"/>
      <c r="H6" s="18"/>
      <c r="I6" s="18">
        <f>SUM(I4:I5)</f>
        <v>4057522.12389381</v>
      </c>
      <c r="J6" s="18"/>
      <c r="K6" s="31"/>
      <c r="L6" s="31"/>
      <c r="M6" s="31">
        <f>SUM(M4:M5)</f>
        <v>4057522.12389381</v>
      </c>
      <c r="N6" s="32"/>
    </row>
    <row r="7" ht="101" customHeight="1" spans="1:14">
      <c r="A7" s="22" t="s">
        <v>21</v>
      </c>
      <c r="B7" s="22"/>
      <c r="C7" s="22"/>
      <c r="D7" s="22"/>
      <c r="E7" s="22"/>
      <c r="F7" s="22"/>
      <c r="G7" s="22"/>
      <c r="H7" s="22"/>
      <c r="I7" s="22"/>
      <c r="J7" s="22"/>
      <c r="K7" s="22"/>
      <c r="L7" s="22"/>
      <c r="M7" s="22"/>
      <c r="N7" s="22"/>
    </row>
    <row r="8" customHeight="1" spans="3:3">
      <c r="C8" s="23"/>
    </row>
  </sheetData>
  <mergeCells count="10">
    <mergeCell ref="A1:N1"/>
    <mergeCell ref="G2:M2"/>
    <mergeCell ref="A7:N7"/>
    <mergeCell ref="A2:A3"/>
    <mergeCell ref="B2:B3"/>
    <mergeCell ref="C2:C3"/>
    <mergeCell ref="D2:D3"/>
    <mergeCell ref="E2:E3"/>
    <mergeCell ref="F2:F3"/>
    <mergeCell ref="N4:N6"/>
  </mergeCells>
  <pageMargins left="0.393055555555556" right="0.314583333333333" top="0.66875" bottom="0.314583333333333" header="0.5" footer="0.5"/>
  <pageSetup paperSize="9" fitToHeight="0" orientation="landscape"/>
  <headerFooter/>
  <rowBreaks count="1" manualBreakCount="1">
    <brk id="12" max="16383" man="1"/>
  </rowBreaks>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qukun</dc:creator>
  <cp:lastModifiedBy>李欣</cp:lastModifiedBy>
  <dcterms:created xsi:type="dcterms:W3CDTF">2022-03-17T01:20:00Z</dcterms:created>
  <dcterms:modified xsi:type="dcterms:W3CDTF">2024-08-19T00:49:07Z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48FB218F9D8B4EDB915179C2308A78FD</vt:lpwstr>
  </property>
  <property fmtid="{D5CDD505-2E9C-101B-9397-08002B2CF9AE}" pid="3" name="KSOProductBuildVer">
    <vt:lpwstr>2052-11.1.0.14309</vt:lpwstr>
  </property>
</Properties>
</file>